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9320" windowHeight="15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<sst xmlns="http://schemas.openxmlformats.org/spreadsheetml/2006/main" count="121" uniqueCount="79">
  <si>
    <t>Bucuresti, Calea Dorobantilor nr.237 B, Sector 1</t>
  </si>
  <si>
    <t>Temei juridic : art.20, lit (k) si art.72, al. (1) din Legea nr.85/2006 privind procedura insolventei</t>
  </si>
  <si>
    <t>Administrator judiciar : GLOBAL MONEY RECOVERY IPURL</t>
  </si>
  <si>
    <t xml:space="preserve">Nr. crt. </t>
  </si>
  <si>
    <t>Creditor</t>
  </si>
  <si>
    <t>Adresa</t>
  </si>
  <si>
    <t>Creanta acceptata</t>
  </si>
  <si>
    <t>% din grupa</t>
  </si>
  <si>
    <t>% din total</t>
  </si>
  <si>
    <t>Mentiuni</t>
  </si>
  <si>
    <t>ALPHA BANK ROMANIA SA</t>
  </si>
  <si>
    <t>Nr. crt.</t>
  </si>
  <si>
    <t>Admisă integral în temeiul art.66 al.(1) din Lege</t>
  </si>
  <si>
    <t>Privilegiată taxe şi impozite</t>
  </si>
  <si>
    <t>TOTAL GRUPA 3</t>
  </si>
  <si>
    <t>TOTAL GRUPA 4</t>
  </si>
  <si>
    <t>TOTAL GRUPA 5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</si>
  <si>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</si>
  <si>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</si>
  <si>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</si>
  <si>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</si>
  <si>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</si>
  <si>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</si>
  <si>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</si>
  <si>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Numar dosar : 6624/111/2010, Tribunalul Bihor, Sectia comerciala, contencios administrativ si fiscala</t>
  </si>
  <si>
    <t>Judecator sindic : TITERLEA ALINA</t>
  </si>
  <si>
    <t xml:space="preserve">                                       SC BAVAROM TRADING SRL</t>
  </si>
  <si>
    <t>GHINDEA E. CONSTANTIN</t>
  </si>
  <si>
    <t>Bucuresti, Calea 13 Septembrie nr.226, bloc V54, sc.2, ap.51, Sector 5</t>
  </si>
  <si>
    <t>SC CETA SA</t>
  </si>
  <si>
    <t>Bucuresti, str. Preciziei, nr.38A, sector 6</t>
  </si>
  <si>
    <t>SC DACHSER ROMANIA SRL</t>
  </si>
  <si>
    <t>Bucuresti, str. Pasarea nr.2, sector 5</t>
  </si>
  <si>
    <t>Sibiu, , str. Mitropoliei nr.16n Sibiu</t>
  </si>
  <si>
    <t>Primaria Mun. Bacau</t>
  </si>
  <si>
    <t>Admisă integral în temeiul art.66 al.(1) din Lege, partial nescadenta</t>
  </si>
  <si>
    <t>TOTAL GRUPA 1</t>
  </si>
  <si>
    <t>TOTAL GRUPA 2</t>
  </si>
  <si>
    <t>INTERNATIONAL LINES TRANSPORT</t>
  </si>
  <si>
    <t>Admisa integral, partial nescadenta si sub conditia denuntarii contractelor de credit</t>
  </si>
  <si>
    <t>Admisa integral, sub conditia activarii clauzelor de garantare</t>
  </si>
  <si>
    <t xml:space="preserve"> </t>
  </si>
  <si>
    <t>Bacau, Calea Marasesti nr.6</t>
  </si>
  <si>
    <t>A.F.P. Oradea</t>
  </si>
  <si>
    <t>Oradea, str. D. Cantemir nr.2-4, Bihor</t>
  </si>
  <si>
    <t>A.F.P. Bacau</t>
  </si>
  <si>
    <t>Banacu, str. Dumbrava Rosie, nr.1-3</t>
  </si>
  <si>
    <t>Administratia Fondului pentru Mediu</t>
  </si>
  <si>
    <t>Bucuresti, Splaiul Independentei  nr.294, sector 6</t>
  </si>
  <si>
    <t>Debitor : SC BAVAROM TRADING SRL</t>
  </si>
  <si>
    <t>Termen :10.11.2010</t>
  </si>
  <si>
    <t>Fondul National de Garantare A Creditelor pentru Intreprinderile mici si mijlocii SA-IFN</t>
  </si>
  <si>
    <t>Bucuresti, str. Stefan Iulian nr.38, sector 1</t>
  </si>
  <si>
    <t>SC TIRIAC LEASING IFN SA</t>
  </si>
  <si>
    <t>Bucuresti, str. Expozitiei nr.2, sector1</t>
  </si>
  <si>
    <t xml:space="preserve">Cursul  Băncii Naţionale a României valabil la data de 13.08.2010, data deschiderii procedurii - 4,2347 lei/EUR;           </t>
  </si>
  <si>
    <t>CNP</t>
  </si>
  <si>
    <t>Admisă integral în temeiul art.66 al.(1) din Lege conform contractelor de cesiune</t>
  </si>
  <si>
    <t>BARBILEV ALEXANDRA</t>
  </si>
  <si>
    <t>Bucuresti, Al. Istru nr.2A, bl.A14D, sc.8, ap.109, Sector 6</t>
  </si>
  <si>
    <t>BREZOIANU CLAUDIA</t>
  </si>
  <si>
    <t>Bucuresti, Str.Apusului nr.29, bl.N19, sc.2, ap.56, Sector 6</t>
  </si>
  <si>
    <t>CURT COSTINEL STEFAN</t>
  </si>
  <si>
    <t>Chiajna, int. Eroului nr.11, Jud. Ilfov</t>
  </si>
  <si>
    <t>GHINDEA CONSTANTIN</t>
  </si>
  <si>
    <t>Bucuresti, calea 13 Septembrie nr.226, bl.V54, ap.51, Sector 5</t>
  </si>
  <si>
    <t>GHINDEA CERASELA</t>
  </si>
  <si>
    <t>RADU BOGDAN</t>
  </si>
  <si>
    <t>Alba Iulia, str. Anton Pann nr.17, Alba</t>
  </si>
  <si>
    <t>Grupa 1, art.123 pct. (2) - Creanţe izvorâte din raporturi de muncă</t>
  </si>
  <si>
    <t>Grupa 2, art.121 pct. (1) - Creanţe garantate</t>
  </si>
  <si>
    <t>Grupa 3, art.123 pct. (4) - Creanţe bugetare</t>
  </si>
  <si>
    <t>Grupa 4, art.123 pct. (7) şi (8) - Creanţe chirografare</t>
  </si>
  <si>
    <t>Grupa 5, art.123 pct. (9) lit.(a) - Creanţe subordonate</t>
  </si>
  <si>
    <t>Creanţa depusă</t>
  </si>
  <si>
    <t>Creanţa depusa</t>
  </si>
  <si>
    <t xml:space="preserve">      TOTAL CREANTE - 3.414.789,51 lei</t>
  </si>
  <si>
    <t xml:space="preserve">                 TABEL PRELIMINAR RECTIFICAT DE CREANTE AL DEBITORULUI             </t>
  </si>
  <si>
    <t>Nr.inreg.4435/25.10.2010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</si>
</sst>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lei&quot;#,##0_);\(&quot;lei&quot;#,##0\)"/>
    <numFmt numFmtId="165" formatCode="&quot;lei&quot;#,##0_);[Red]\(&quot;lei&quot;#,##0\)"/>
    <numFmt numFmtId="166" formatCode="&quot;lei&quot;#,##0.00_);\(&quot;lei&quot;#,##0.00\)"/>
    <numFmt numFmtId="167" formatCode="&quot;lei&quot;#,##0.00_);[Red]\(&quot;lei&quot;#,##0.00\)"/>
    <numFmt numFmtId="168" formatCode="_(&quot;lei&quot;* #,##0_);_(&quot;lei&quot;* \(#,##0\);_(&quot;lei&quot;* &quot;-&quot;_);_(@_)"/>
    <numFmt numFmtId="169" formatCode="_(* #,##0_);_(* \(#,##0\);_(* &quot;-&quot;_);_(@_)"/>
    <numFmt numFmtId="170" formatCode="_(&quot;lei&quot;* #,##0.00_);_(&quot;lei&quot;* \(#,##0.00\);_(&quot;lei&quot;* &quot;-&quot;??_);_(@_)"/>
    <numFmt numFmtId="171" formatCode="_(* #,##0.00_);_(* \(#,##0.00\);_(* &quot;-&quot;??_);_(@_)"/>
    <numFmt numFmtId="172" formatCode="#,##0.00\ &quot;lei&quot;"/>
    <numFmt numFmtId="173" formatCode="0.000%"/>
    <numFmt numFmtId="174" formatCode="0.0000%"/>
    <numFmt numFmtId="175" formatCode="0.0%"/>
  </numFmts>
  <fonts count="10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2" fontId="3" fillId="0" borderId="3" xfId="15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2" fontId="3" fillId="0" borderId="6" xfId="15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3" fillId="0" borderId="0" xfId="15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2" fontId="4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2" fillId="0" borderId="1" xfId="0" applyNumberFormat="1" applyFont="1" applyFill="1" applyBorder="1" applyAlignment="1">
      <alignment horizontal="center" vertical="center" wrapText="1"/>
    </xf>
    <xf numFmtId="172" fontId="3" fillId="0" borderId="13" xfId="15" applyNumberFormat="1" applyFont="1" applyFill="1" applyBorder="1" applyAlignment="1">
      <alignment horizontal="center" vertical="center"/>
    </xf>
    <xf numFmtId="172" fontId="4" fillId="0" borderId="1" xfId="15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 wrapText="1"/>
    </xf>
    <xf numFmtId="172" fontId="3" fillId="0" borderId="13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3" fillId="0" borderId="3" xfId="1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6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0" fontId="3" fillId="0" borderId="10" xfId="15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6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0" fontId="3" fillId="0" borderId="13" xfId="15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6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0" fontId="3" fillId="0" borderId="6" xfId="15" applyNumberFormat="1" applyFont="1" applyFill="1" applyBorder="1" applyAlignment="1">
      <alignment horizontal="center" vertical="center" wrapText="1"/>
    </xf>
    <xf numFmtId="173" fontId="3" fillId="0" borderId="18" xfId="0" applyNumberFormat="1" applyFont="1" applyFill="1" applyBorder="1" applyAlignment="1">
      <alignment horizontal="center" vertical="center"/>
    </xf>
    <xf numFmtId="172" fontId="2" fillId="0" borderId="1" xfId="1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6" fontId="3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0" fontId="3" fillId="0" borderId="16" xfId="15" applyNumberFormat="1" applyFont="1" applyFill="1" applyBorder="1" applyAlignment="1">
      <alignment horizontal="center" vertical="center" wrapText="1"/>
    </xf>
    <xf numFmtId="173" fontId="3" fillId="0" borderId="16" xfId="0" applyNumberFormat="1" applyFont="1" applyFill="1" applyBorder="1" applyAlignment="1">
      <alignment horizontal="center" vertical="center"/>
    </xf>
    <xf numFmtId="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2" fontId="3" fillId="0" borderId="16" xfId="15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150" zoomScaleNormal="150" workbookViewId="0" topLeftCell="A1">
      <selection activeCell="D11" sqref="D11"/>
    </sheetView>
  </sheetViews>
  <sheetFormatPr defaultColWidth="8.8515625" defaultRowHeight="12.75"/>
  <cols>
    <col min="1" max="1" width="4.140625" style="0" customWidth="1"/>
    <col min="2" max="2" width="11.00390625" style="0" customWidth="1"/>
    <col min="3" max="4" width="15.28125" style="0" customWidth="1"/>
    <col min="5" max="5" width="13.8515625" style="0" customWidth="1"/>
    <col min="6" max="6" width="15.00390625" style="0" customWidth="1"/>
    <col min="7" max="7" width="14.140625" style="0" customWidth="1"/>
    <col min="8" max="8" width="13.421875" style="0" customWidth="1"/>
    <col min="9" max="9" width="12.140625" style="0" customWidth="1"/>
    <col min="10" max="16384" width="11.421875" style="0" customWidth="1"/>
  </cols>
  <sheetData>
    <row r="1" spans="1:8" ht="12.75">
      <c r="A1" s="1" t="s">
        <v>78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24</v>
      </c>
      <c r="B3" s="1"/>
      <c r="C3" s="1"/>
      <c r="D3" s="1"/>
      <c r="E3" s="1"/>
      <c r="F3" s="1"/>
      <c r="G3" s="1"/>
      <c r="H3" s="1"/>
    </row>
    <row r="4" spans="1:8" ht="12.75">
      <c r="A4" s="1" t="s">
        <v>25</v>
      </c>
      <c r="B4" s="1"/>
      <c r="C4" s="1"/>
      <c r="D4" s="1"/>
      <c r="E4" s="1"/>
      <c r="F4" s="1"/>
      <c r="G4" s="1"/>
      <c r="H4" s="1"/>
    </row>
    <row r="5" spans="1:8" ht="12.75">
      <c r="A5" s="1" t="s">
        <v>1</v>
      </c>
      <c r="B5" s="1"/>
      <c r="C5" s="1"/>
      <c r="D5" s="1"/>
      <c r="E5" s="1"/>
      <c r="F5" s="1"/>
      <c r="G5" s="1"/>
      <c r="H5" s="1"/>
    </row>
    <row r="6" spans="1:8" ht="12.75">
      <c r="A6" s="1" t="s">
        <v>2</v>
      </c>
      <c r="B6" s="1"/>
      <c r="C6" s="1"/>
      <c r="D6" s="1"/>
      <c r="E6" s="1"/>
      <c r="F6" s="1"/>
      <c r="G6" s="1"/>
      <c r="H6" s="1"/>
    </row>
    <row r="7" spans="1:8" ht="12.75">
      <c r="A7" s="1" t="s">
        <v>49</v>
      </c>
      <c r="B7" s="1"/>
      <c r="C7" s="1"/>
      <c r="D7" s="1"/>
      <c r="E7" s="1"/>
      <c r="F7" s="1"/>
      <c r="G7" s="1"/>
      <c r="H7" s="1"/>
    </row>
    <row r="8" spans="1:8" ht="12.75">
      <c r="A8" s="1" t="s">
        <v>50</v>
      </c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8">
      <c r="A13" s="2" t="s">
        <v>77</v>
      </c>
      <c r="B13" s="1"/>
      <c r="C13" s="1"/>
      <c r="D13" s="1"/>
      <c r="E13" s="1"/>
      <c r="F13" s="1"/>
      <c r="G13" s="1"/>
      <c r="H13" s="1"/>
    </row>
    <row r="14" spans="1:8" ht="18">
      <c r="A14" s="2" t="s">
        <v>26</v>
      </c>
      <c r="B14" s="1"/>
      <c r="C14" s="1"/>
      <c r="D14" s="1"/>
      <c r="E14" s="1"/>
      <c r="F14" s="1"/>
      <c r="G14" s="1"/>
      <c r="H14" s="1"/>
    </row>
    <row r="15" spans="1:8" ht="18">
      <c r="A15" s="2"/>
      <c r="B15" s="1"/>
      <c r="C15" s="1"/>
      <c r="D15" s="1"/>
      <c r="E15" s="1"/>
      <c r="F15" s="1"/>
      <c r="G15" s="1"/>
      <c r="H15" s="1"/>
    </row>
    <row r="16" spans="1:8" ht="18">
      <c r="A16" s="2"/>
      <c r="B16" s="1"/>
      <c r="C16" s="1"/>
      <c r="D16" s="1"/>
      <c r="E16" s="1"/>
      <c r="F16" s="1"/>
      <c r="G16" s="1"/>
      <c r="H16" s="1"/>
    </row>
    <row r="17" spans="1:8" ht="18">
      <c r="A17" s="2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9" ht="12.75">
      <c r="A19" s="3" t="s">
        <v>69</v>
      </c>
      <c r="B19" s="3"/>
      <c r="C19" s="3"/>
      <c r="D19" s="3"/>
      <c r="E19" s="4"/>
      <c r="F19" s="4"/>
      <c r="G19" s="4"/>
      <c r="H19" s="21"/>
      <c r="I19" s="4"/>
    </row>
    <row r="20" spans="1:9" ht="13.5" thickBot="1">
      <c r="A20" s="4"/>
      <c r="B20" s="4"/>
      <c r="C20" s="4"/>
      <c r="D20" s="4"/>
      <c r="E20" s="4"/>
      <c r="F20" s="4"/>
      <c r="G20" s="4"/>
      <c r="H20" s="21"/>
      <c r="I20" s="4"/>
    </row>
    <row r="21" spans="1:9" ht="24.75" thickBot="1">
      <c r="A21" s="22" t="s">
        <v>11</v>
      </c>
      <c r="B21" s="23" t="s">
        <v>4</v>
      </c>
      <c r="C21" s="23" t="s">
        <v>5</v>
      </c>
      <c r="D21" s="23" t="s">
        <v>74</v>
      </c>
      <c r="E21" s="22" t="s">
        <v>6</v>
      </c>
      <c r="F21" s="22" t="s">
        <v>56</v>
      </c>
      <c r="G21" s="22" t="s">
        <v>7</v>
      </c>
      <c r="H21" s="24" t="s">
        <v>8</v>
      </c>
      <c r="I21" s="23" t="s">
        <v>9</v>
      </c>
    </row>
    <row r="22" spans="1:9" ht="48.75" thickBot="1">
      <c r="A22" s="25">
        <v>1</v>
      </c>
      <c r="B22" s="52" t="s">
        <v>58</v>
      </c>
      <c r="C22" s="26" t="s">
        <v>59</v>
      </c>
      <c r="D22" s="53">
        <v>1202</v>
      </c>
      <c r="E22" s="53">
        <v>1202</v>
      </c>
      <c r="F22" s="54">
        <v>2900101460034</v>
      </c>
      <c r="G22" s="55">
        <f aca="true" t="shared" si="0" ref="G22:G27">E22/8650</f>
        <v>0.13895953757225435</v>
      </c>
      <c r="H22" s="56">
        <f aca="true" t="shared" si="1" ref="H22:H27">E22/3414789.51</f>
        <v>0.00035199827001928445</v>
      </c>
      <c r="I22" s="27" t="s">
        <v>12</v>
      </c>
    </row>
    <row r="23" spans="1:9" ht="72.75" thickBot="1">
      <c r="A23" s="28">
        <v>2</v>
      </c>
      <c r="B23" s="57" t="s">
        <v>60</v>
      </c>
      <c r="C23" s="29" t="s">
        <v>61</v>
      </c>
      <c r="D23" s="58">
        <v>1756</v>
      </c>
      <c r="E23" s="58">
        <v>1756</v>
      </c>
      <c r="F23" s="59">
        <v>2840914460017</v>
      </c>
      <c r="G23" s="60">
        <f t="shared" si="0"/>
        <v>0.20300578034682082</v>
      </c>
      <c r="H23" s="56">
        <f t="shared" si="1"/>
        <v>0.000514233745552299</v>
      </c>
      <c r="I23" s="62" t="s">
        <v>57</v>
      </c>
    </row>
    <row r="24" spans="1:9" ht="36">
      <c r="A24" s="28">
        <v>3</v>
      </c>
      <c r="B24" s="69" t="s">
        <v>62</v>
      </c>
      <c r="C24" s="13" t="s">
        <v>63</v>
      </c>
      <c r="D24" s="70">
        <v>1202</v>
      </c>
      <c r="E24" s="70">
        <v>1202</v>
      </c>
      <c r="F24" s="71">
        <v>1811227430018</v>
      </c>
      <c r="G24" s="72">
        <f t="shared" si="0"/>
        <v>0.13895953757225435</v>
      </c>
      <c r="H24" s="73">
        <f t="shared" si="1"/>
        <v>0.00035199827001928445</v>
      </c>
      <c r="I24" s="15" t="s">
        <v>12</v>
      </c>
    </row>
    <row r="25" spans="1:9" ht="48.75" thickBot="1">
      <c r="A25" s="63">
        <v>4</v>
      </c>
      <c r="B25" s="57" t="s">
        <v>64</v>
      </c>
      <c r="C25" s="29" t="s">
        <v>65</v>
      </c>
      <c r="D25" s="58">
        <v>2162</v>
      </c>
      <c r="E25" s="58">
        <v>2162</v>
      </c>
      <c r="F25" s="59">
        <v>1700930463021</v>
      </c>
      <c r="G25" s="60">
        <f t="shared" si="0"/>
        <v>0.2499421965317919</v>
      </c>
      <c r="H25" s="61">
        <f t="shared" si="1"/>
        <v>0.0006331283359248694</v>
      </c>
      <c r="I25" s="29" t="s">
        <v>12</v>
      </c>
    </row>
    <row r="26" spans="1:9" ht="48">
      <c r="A26" s="25">
        <v>5</v>
      </c>
      <c r="B26" s="57" t="s">
        <v>66</v>
      </c>
      <c r="C26" s="29" t="s">
        <v>65</v>
      </c>
      <c r="D26" s="58">
        <v>2162</v>
      </c>
      <c r="E26" s="58">
        <v>2162</v>
      </c>
      <c r="F26" s="59">
        <v>2690516413015</v>
      </c>
      <c r="G26" s="60">
        <f t="shared" si="0"/>
        <v>0.2499421965317919</v>
      </c>
      <c r="H26" s="61">
        <f t="shared" si="1"/>
        <v>0.0006331283359248694</v>
      </c>
      <c r="I26" s="29" t="s">
        <v>12</v>
      </c>
    </row>
    <row r="27" spans="1:9" ht="36.75" thickBot="1">
      <c r="A27" s="12">
        <v>6</v>
      </c>
      <c r="B27" s="75" t="s">
        <v>67</v>
      </c>
      <c r="C27" s="75" t="s">
        <v>68</v>
      </c>
      <c r="D27" s="76">
        <v>166</v>
      </c>
      <c r="E27" s="76">
        <v>166</v>
      </c>
      <c r="F27" s="77">
        <v>1731122370023</v>
      </c>
      <c r="G27" s="78">
        <f t="shared" si="0"/>
        <v>0.019190751445086706</v>
      </c>
      <c r="H27" s="79">
        <f t="shared" si="1"/>
        <v>4.861207389617406E-05</v>
      </c>
      <c r="I27" s="67" t="s">
        <v>12</v>
      </c>
    </row>
    <row r="28" spans="1:9" ht="13.5" thickBot="1">
      <c r="A28" s="16"/>
      <c r="B28" s="16" t="s">
        <v>36</v>
      </c>
      <c r="C28" s="16"/>
      <c r="D28" s="80">
        <f>SUM(D22:D27)</f>
        <v>8650</v>
      </c>
      <c r="E28" s="36">
        <f>SUM(E22:E27)</f>
        <v>8650</v>
      </c>
      <c r="F28" s="36"/>
      <c r="G28" s="37">
        <f>SUM(G22:G27)</f>
        <v>0.9999999999999999</v>
      </c>
      <c r="H28" s="37">
        <f>SUM(H22:H27)</f>
        <v>0.0025330990313367804</v>
      </c>
      <c r="I28" s="81"/>
    </row>
    <row r="29" spans="1:9" ht="12.75">
      <c r="A29" s="17"/>
      <c r="B29" s="17"/>
      <c r="C29" s="17"/>
      <c r="D29" s="86"/>
      <c r="E29" s="30"/>
      <c r="F29" s="30"/>
      <c r="G29" s="20"/>
      <c r="H29" s="20"/>
      <c r="I29" s="87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3" t="s">
        <v>70</v>
      </c>
      <c r="B31" s="3"/>
      <c r="C31" s="3"/>
      <c r="D31" s="3"/>
      <c r="E31" s="4"/>
      <c r="F31" s="4"/>
      <c r="G31" s="4"/>
      <c r="H31" s="4"/>
    </row>
    <row r="32" spans="1:8" ht="13.5" thickBot="1">
      <c r="A32" s="4"/>
      <c r="B32" s="4"/>
      <c r="C32" s="4"/>
      <c r="D32" s="4"/>
      <c r="E32" s="4"/>
      <c r="F32" s="4"/>
      <c r="G32" s="4"/>
      <c r="H32" s="4"/>
    </row>
    <row r="33" spans="1:8" ht="24.75" thickBot="1">
      <c r="A33" s="6" t="s">
        <v>3</v>
      </c>
      <c r="B33" s="5" t="s">
        <v>4</v>
      </c>
      <c r="C33" s="5" t="s">
        <v>5</v>
      </c>
      <c r="D33" s="5" t="s">
        <v>74</v>
      </c>
      <c r="E33" s="6" t="s">
        <v>6</v>
      </c>
      <c r="F33" s="6" t="s">
        <v>7</v>
      </c>
      <c r="G33" s="6" t="s">
        <v>8</v>
      </c>
      <c r="H33" s="5" t="s">
        <v>9</v>
      </c>
    </row>
    <row r="34" spans="1:8" ht="81" customHeight="1">
      <c r="A34" s="7">
        <v>1</v>
      </c>
      <c r="B34" s="8" t="s">
        <v>10</v>
      </c>
      <c r="C34" s="8" t="s">
        <v>0</v>
      </c>
      <c r="D34" s="51">
        <v>1050012.04</v>
      </c>
      <c r="E34" s="51">
        <v>1050012.04</v>
      </c>
      <c r="F34" s="10">
        <f>E34/1347795.9</f>
        <v>0.7790586393681714</v>
      </c>
      <c r="G34" s="10">
        <f>E34/3414789.51</f>
        <v>0.3074895354238101</v>
      </c>
      <c r="H34" s="11" t="s">
        <v>39</v>
      </c>
    </row>
    <row r="35" spans="1:8" ht="96.75" thickBot="1">
      <c r="A35" s="12">
        <v>2</v>
      </c>
      <c r="B35" s="13" t="s">
        <v>51</v>
      </c>
      <c r="C35" s="13" t="s">
        <v>52</v>
      </c>
      <c r="D35" s="14">
        <v>297783.86</v>
      </c>
      <c r="E35" s="14">
        <v>297783.86</v>
      </c>
      <c r="F35" s="64">
        <f>E35/1347795.9</f>
        <v>0.22094136063182862</v>
      </c>
      <c r="G35" s="64">
        <f>E35/3414789.51</f>
        <v>0.08720416269522861</v>
      </c>
      <c r="H35" s="15" t="s">
        <v>40</v>
      </c>
    </row>
    <row r="36" spans="1:8" ht="13.5" thickBot="1">
      <c r="A36" s="16"/>
      <c r="B36" s="16" t="s">
        <v>37</v>
      </c>
      <c r="C36" s="16"/>
      <c r="D36" s="65">
        <f>SUM(D34:D35)</f>
        <v>1347795.9</v>
      </c>
      <c r="E36" s="74">
        <f>SUM(E34:E35)</f>
        <v>1347795.9</v>
      </c>
      <c r="F36" s="37">
        <f>SUM(F34:F35)</f>
        <v>1</v>
      </c>
      <c r="G36" s="37">
        <f>SUM(G34:G35)</f>
        <v>0.3946936981190387</v>
      </c>
      <c r="H36" s="16"/>
    </row>
    <row r="37" spans="1:8" ht="12.75">
      <c r="A37" s="17"/>
      <c r="B37" s="17"/>
      <c r="C37" s="17"/>
      <c r="D37" s="17"/>
      <c r="E37" s="18"/>
      <c r="F37" s="19"/>
      <c r="G37" s="20"/>
      <c r="H37" s="17"/>
    </row>
    <row r="38" spans="1:8" ht="12.75">
      <c r="A38" s="33" t="s">
        <v>71</v>
      </c>
      <c r="B38" s="33"/>
      <c r="C38" s="33"/>
      <c r="D38" s="33"/>
      <c r="E38" s="31"/>
      <c r="F38" s="31"/>
      <c r="G38" s="32"/>
      <c r="H38" s="31"/>
    </row>
    <row r="39" spans="1:8" ht="13.5" thickBot="1">
      <c r="A39" s="31"/>
      <c r="B39" s="31"/>
      <c r="C39" s="31"/>
      <c r="D39" s="31"/>
      <c r="E39" s="31"/>
      <c r="F39" s="31"/>
      <c r="G39" s="32"/>
      <c r="H39" s="31"/>
    </row>
    <row r="40" spans="1:8" ht="24.75" thickBot="1">
      <c r="A40" s="6" t="s">
        <v>11</v>
      </c>
      <c r="B40" s="5" t="s">
        <v>4</v>
      </c>
      <c r="C40" s="5" t="s">
        <v>5</v>
      </c>
      <c r="D40" s="5" t="s">
        <v>74</v>
      </c>
      <c r="E40" s="6" t="s">
        <v>6</v>
      </c>
      <c r="F40" s="6" t="s">
        <v>7</v>
      </c>
      <c r="G40" s="34" t="s">
        <v>8</v>
      </c>
      <c r="H40" s="5" t="s">
        <v>9</v>
      </c>
    </row>
    <row r="41" spans="1:8" ht="45" customHeight="1">
      <c r="A41" s="7">
        <v>1</v>
      </c>
      <c r="B41" s="8" t="s">
        <v>43</v>
      </c>
      <c r="C41" s="8" t="s">
        <v>44</v>
      </c>
      <c r="D41" s="9">
        <v>281239</v>
      </c>
      <c r="E41" s="9">
        <v>281239</v>
      </c>
      <c r="F41" s="10">
        <f>E41/1642731</f>
        <v>0.17120210186573456</v>
      </c>
      <c r="G41" s="10">
        <f>E41/3414789.51</f>
        <v>0.08235910271377167</v>
      </c>
      <c r="H41" s="11" t="s">
        <v>13</v>
      </c>
    </row>
    <row r="42" spans="1:8" ht="45" customHeight="1">
      <c r="A42" s="7">
        <v>2</v>
      </c>
      <c r="B42" s="8" t="s">
        <v>45</v>
      </c>
      <c r="C42" s="8" t="s">
        <v>46</v>
      </c>
      <c r="D42" s="9">
        <v>459999</v>
      </c>
      <c r="E42" s="9">
        <v>459999</v>
      </c>
      <c r="F42" s="10">
        <f>E42/1642731</f>
        <v>0.2800208920389279</v>
      </c>
      <c r="G42" s="10">
        <f>E42/3414789.51</f>
        <v>0.1347078637359408</v>
      </c>
      <c r="H42" s="11" t="s">
        <v>13</v>
      </c>
    </row>
    <row r="43" spans="1:8" ht="45" customHeight="1">
      <c r="A43" s="7">
        <v>3</v>
      </c>
      <c r="B43" s="8" t="s">
        <v>47</v>
      </c>
      <c r="C43" s="8" t="s">
        <v>48</v>
      </c>
      <c r="D43" s="9">
        <v>900811</v>
      </c>
      <c r="E43" s="9">
        <v>900811</v>
      </c>
      <c r="F43" s="10">
        <f>E43/1642731</f>
        <v>0.5483618437833097</v>
      </c>
      <c r="G43" s="10">
        <f>E43/3414789.51</f>
        <v>0.26379693312341235</v>
      </c>
      <c r="H43" s="11" t="s">
        <v>13</v>
      </c>
    </row>
    <row r="44" spans="1:8" ht="45" customHeight="1" thickBot="1">
      <c r="A44" s="7">
        <v>4</v>
      </c>
      <c r="B44" s="8" t="s">
        <v>34</v>
      </c>
      <c r="C44" s="8" t="s">
        <v>42</v>
      </c>
      <c r="D44" s="9">
        <v>682</v>
      </c>
      <c r="E44" s="9">
        <v>682</v>
      </c>
      <c r="F44" s="10">
        <f>E44/1642731</f>
        <v>0.00041516231202795833</v>
      </c>
      <c r="G44" s="10">
        <f>E44/3414789.51</f>
        <v>0.00019971948432042597</v>
      </c>
      <c r="H44" s="11" t="s">
        <v>13</v>
      </c>
    </row>
    <row r="45" spans="1:8" ht="13.5" thickBot="1">
      <c r="A45" s="16"/>
      <c r="B45" s="16" t="s">
        <v>14</v>
      </c>
      <c r="C45" s="16"/>
      <c r="D45" s="65">
        <f>SUM(D41:D44)</f>
        <v>1642731</v>
      </c>
      <c r="E45" s="36">
        <f>SUM(E41:E44)</f>
        <v>1642731</v>
      </c>
      <c r="F45" s="37">
        <f>SUM(F41:F44)</f>
        <v>1</v>
      </c>
      <c r="G45" s="37">
        <f>SUM(G41:G44)</f>
        <v>0.4810636190574452</v>
      </c>
      <c r="H45" s="16"/>
    </row>
    <row r="46" spans="1:8" ht="12.75">
      <c r="A46" s="17"/>
      <c r="B46" s="17"/>
      <c r="C46" s="17"/>
      <c r="D46" s="17"/>
      <c r="E46" s="30"/>
      <c r="F46" s="20"/>
      <c r="G46" s="20"/>
      <c r="H46" s="17"/>
    </row>
    <row r="47" spans="1:8" ht="12.75">
      <c r="A47" s="17"/>
      <c r="B47" s="17"/>
      <c r="C47" s="17"/>
      <c r="D47" s="17"/>
      <c r="E47" s="30"/>
      <c r="F47" s="20"/>
      <c r="G47" s="20"/>
      <c r="H47" s="17"/>
    </row>
    <row r="48" spans="1:8" ht="12.75">
      <c r="A48" s="33" t="s">
        <v>72</v>
      </c>
      <c r="B48" s="33"/>
      <c r="C48" s="33"/>
      <c r="D48" s="33"/>
      <c r="E48" s="31"/>
      <c r="F48" s="31"/>
      <c r="G48" s="32"/>
      <c r="H48" s="31"/>
    </row>
    <row r="49" spans="1:8" ht="13.5" thickBot="1">
      <c r="A49" s="31"/>
      <c r="B49" s="31"/>
      <c r="C49" s="31"/>
      <c r="D49" s="31"/>
      <c r="E49" s="31"/>
      <c r="F49" s="31"/>
      <c r="G49" s="32"/>
      <c r="H49" s="31"/>
    </row>
    <row r="50" spans="1:8" ht="24.75" thickBot="1">
      <c r="A50" s="6" t="s">
        <v>11</v>
      </c>
      <c r="B50" s="5" t="s">
        <v>4</v>
      </c>
      <c r="C50" s="5" t="s">
        <v>5</v>
      </c>
      <c r="D50" s="5" t="s">
        <v>75</v>
      </c>
      <c r="E50" s="6" t="s">
        <v>6</v>
      </c>
      <c r="F50" s="6" t="s">
        <v>7</v>
      </c>
      <c r="G50" s="34" t="s">
        <v>8</v>
      </c>
      <c r="H50" s="5" t="s">
        <v>9</v>
      </c>
    </row>
    <row r="51" spans="1:8" ht="36">
      <c r="A51" s="7">
        <v>1</v>
      </c>
      <c r="B51" s="8" t="s">
        <v>29</v>
      </c>
      <c r="C51" s="8" t="s">
        <v>30</v>
      </c>
      <c r="D51" s="9">
        <v>28214.29</v>
      </c>
      <c r="E51" s="9">
        <v>28214.29</v>
      </c>
      <c r="F51" s="38">
        <f>E51/175636.61</f>
        <v>0.16064014216626024</v>
      </c>
      <c r="G51" s="38">
        <f>E51/3414789.51</f>
        <v>0.00826238042414509</v>
      </c>
      <c r="H51" s="11" t="s">
        <v>12</v>
      </c>
    </row>
    <row r="52" spans="1:8" ht="48">
      <c r="A52" s="28">
        <v>2</v>
      </c>
      <c r="B52" s="29" t="s">
        <v>31</v>
      </c>
      <c r="C52" s="29" t="s">
        <v>32</v>
      </c>
      <c r="D52" s="39">
        <v>42934.77</v>
      </c>
      <c r="E52" s="39">
        <v>42934.77</v>
      </c>
      <c r="F52" s="38">
        <f>E52/175636.61</f>
        <v>0.24445228133246252</v>
      </c>
      <c r="G52" s="38">
        <f>E52/3414789.51</f>
        <v>0.012573181999730343</v>
      </c>
      <c r="H52" s="11" t="s">
        <v>12</v>
      </c>
    </row>
    <row r="53" spans="1:8" ht="48">
      <c r="A53" s="28">
        <v>3</v>
      </c>
      <c r="B53" s="29" t="s">
        <v>38</v>
      </c>
      <c r="C53" s="29" t="s">
        <v>33</v>
      </c>
      <c r="D53" s="35">
        <v>8916.21</v>
      </c>
      <c r="E53" s="35">
        <v>8916.21</v>
      </c>
      <c r="F53" s="38">
        <f>E53/175636.61</f>
        <v>0.050765099599679134</v>
      </c>
      <c r="G53" s="38">
        <f>E53/3414789.51</f>
        <v>0.0026110569843000365</v>
      </c>
      <c r="H53" s="11" t="s">
        <v>12</v>
      </c>
    </row>
    <row r="54" spans="1:8" ht="48.75" thickBot="1">
      <c r="A54" s="12">
        <v>4</v>
      </c>
      <c r="B54" s="13" t="s">
        <v>53</v>
      </c>
      <c r="C54" s="13" t="s">
        <v>54</v>
      </c>
      <c r="D54" s="14">
        <v>95571.34</v>
      </c>
      <c r="E54" s="14">
        <v>95571.34</v>
      </c>
      <c r="F54" s="66">
        <f>E54/175636.61</f>
        <v>0.5441424769015981</v>
      </c>
      <c r="G54" s="66">
        <f>E54/3414789.51</f>
        <v>0.027987476159255276</v>
      </c>
      <c r="H54" s="67" t="s">
        <v>35</v>
      </c>
    </row>
    <row r="55" spans="1:8" ht="13.5" thickBot="1">
      <c r="A55" s="16"/>
      <c r="B55" s="16" t="s">
        <v>15</v>
      </c>
      <c r="C55" s="16"/>
      <c r="D55" s="65">
        <f>SUM(D51:D54)</f>
        <v>175636.61</v>
      </c>
      <c r="E55" s="68">
        <f>SUM(E51:E54)</f>
        <v>175636.61</v>
      </c>
      <c r="F55" s="37">
        <f>SUM(F51:F54)</f>
        <v>1</v>
      </c>
      <c r="G55" s="37">
        <f>SUM(G51:G54)</f>
        <v>0.05143409556743075</v>
      </c>
      <c r="H55" s="16"/>
    </row>
    <row r="56" spans="1:8" ht="12.75">
      <c r="A56" s="40"/>
      <c r="B56" s="40"/>
      <c r="C56" s="40"/>
      <c r="D56" s="40"/>
      <c r="E56" s="41"/>
      <c r="F56" s="42"/>
      <c r="G56" s="20"/>
      <c r="H56" s="17"/>
    </row>
    <row r="57" spans="1:8" ht="12.75">
      <c r="A57" s="40"/>
      <c r="B57" s="40"/>
      <c r="C57" s="40"/>
      <c r="D57" s="40"/>
      <c r="E57" s="41"/>
      <c r="F57" s="42"/>
      <c r="G57" s="20"/>
      <c r="H57" s="17"/>
    </row>
    <row r="58" spans="1:8" ht="12.75">
      <c r="A58" s="3" t="s">
        <v>73</v>
      </c>
      <c r="B58" s="3"/>
      <c r="C58" s="3"/>
      <c r="D58" s="3"/>
      <c r="E58" s="4"/>
      <c r="F58" s="4"/>
      <c r="G58" s="21"/>
      <c r="H58" s="4"/>
    </row>
    <row r="59" spans="1:8" ht="13.5" thickBot="1">
      <c r="A59" s="4"/>
      <c r="B59" s="4"/>
      <c r="C59" s="4"/>
      <c r="D59" s="4"/>
      <c r="E59" s="4"/>
      <c r="F59" s="4"/>
      <c r="G59" s="21"/>
      <c r="H59" s="4"/>
    </row>
    <row r="60" spans="1:8" ht="24.75" thickBot="1">
      <c r="A60" s="6" t="s">
        <v>11</v>
      </c>
      <c r="B60" s="5" t="s">
        <v>4</v>
      </c>
      <c r="C60" s="5" t="s">
        <v>5</v>
      </c>
      <c r="D60" s="5" t="s">
        <v>75</v>
      </c>
      <c r="E60" s="6" t="s">
        <v>6</v>
      </c>
      <c r="F60" s="6" t="s">
        <v>7</v>
      </c>
      <c r="G60" s="34" t="s">
        <v>8</v>
      </c>
      <c r="H60" s="5" t="s">
        <v>9</v>
      </c>
    </row>
    <row r="61" spans="1:8" ht="48.75" thickBot="1">
      <c r="A61" s="75">
        <v>1</v>
      </c>
      <c r="B61" s="75" t="s">
        <v>27</v>
      </c>
      <c r="C61" s="75" t="s">
        <v>28</v>
      </c>
      <c r="D61" s="82">
        <v>239976</v>
      </c>
      <c r="E61" s="82">
        <v>239976</v>
      </c>
      <c r="F61" s="83">
        <v>1</v>
      </c>
      <c r="G61" s="66">
        <f>E61/3414789.51</f>
        <v>0.07027548822474859</v>
      </c>
      <c r="H61" s="75" t="s">
        <v>12</v>
      </c>
    </row>
    <row r="62" spans="1:8" ht="13.5" thickBot="1">
      <c r="A62" s="16"/>
      <c r="B62" s="16" t="s">
        <v>16</v>
      </c>
      <c r="C62" s="16"/>
      <c r="D62" s="65">
        <f>SUM(D61)</f>
        <v>239976</v>
      </c>
      <c r="E62" s="36">
        <v>239976</v>
      </c>
      <c r="F62" s="37">
        <v>1</v>
      </c>
      <c r="G62" s="37">
        <f>SUM(G61)</f>
        <v>0.07027548822474859</v>
      </c>
      <c r="H62" s="16"/>
    </row>
    <row r="63" spans="1:8" ht="12.75">
      <c r="A63" s="43"/>
      <c r="B63" s="40"/>
      <c r="C63" s="40"/>
      <c r="D63" s="40"/>
      <c r="E63" s="43"/>
      <c r="F63" s="43"/>
      <c r="G63" s="44"/>
      <c r="H63" s="40"/>
    </row>
    <row r="64" spans="1:8" ht="12.75">
      <c r="A64" s="43"/>
      <c r="B64" s="40"/>
      <c r="C64" s="40"/>
      <c r="D64" s="40"/>
      <c r="E64" s="43"/>
      <c r="F64" s="43"/>
      <c r="G64" s="44"/>
      <c r="H64" s="40"/>
    </row>
    <row r="65" spans="1:8" ht="12.75">
      <c r="A65" s="43"/>
      <c r="B65" s="40"/>
      <c r="C65" s="40"/>
      <c r="D65" s="40"/>
      <c r="E65" s="43"/>
      <c r="F65" s="43"/>
      <c r="G65" s="44"/>
      <c r="H65" s="40"/>
    </row>
    <row r="66" spans="1:8" ht="22.5">
      <c r="A66" s="84" t="s">
        <v>76</v>
      </c>
      <c r="B66" s="85"/>
      <c r="C66" s="85"/>
      <c r="D66" s="85"/>
      <c r="E66" s="85"/>
      <c r="F66" s="85"/>
      <c r="G66" s="85"/>
      <c r="H66" s="1"/>
    </row>
    <row r="67" spans="1:8" ht="22.5">
      <c r="A67" s="1"/>
      <c r="B67" s="45" t="s">
        <v>41</v>
      </c>
      <c r="C67" s="1"/>
      <c r="D67" s="1"/>
      <c r="E67" s="1"/>
      <c r="F67" s="1"/>
      <c r="G67" s="46"/>
      <c r="H67" s="1"/>
    </row>
    <row r="68" spans="1:8" ht="22.5">
      <c r="A68" s="1"/>
      <c r="B68" s="45"/>
      <c r="C68" s="1"/>
      <c r="D68" s="1"/>
      <c r="E68" s="1"/>
      <c r="F68" s="1"/>
      <c r="G68" s="46"/>
      <c r="H68" s="1"/>
    </row>
    <row r="69" spans="1:8" ht="12.75">
      <c r="A69" s="47" t="s">
        <v>55</v>
      </c>
      <c r="B69" s="47"/>
      <c r="C69" s="47"/>
      <c r="D69" s="47"/>
      <c r="E69" s="47"/>
      <c r="F69" s="47"/>
      <c r="G69" s="48"/>
      <c r="H69" s="47"/>
    </row>
    <row r="70" spans="1:8" ht="12.75">
      <c r="A70" s="47" t="s">
        <v>17</v>
      </c>
      <c r="B70" s="47"/>
      <c r="C70" s="47"/>
      <c r="D70" s="47"/>
      <c r="E70" s="47"/>
      <c r="F70" s="47"/>
      <c r="G70" s="48"/>
      <c r="H70" s="47"/>
    </row>
    <row r="71" spans="1:8" ht="12.75">
      <c r="A71" s="47" t="s">
        <v>18</v>
      </c>
      <c r="B71" s="47"/>
      <c r="C71" s="47"/>
      <c r="D71" s="47"/>
      <c r="E71" s="47"/>
      <c r="F71" s="47"/>
      <c r="G71" s="48"/>
      <c r="H71" s="47"/>
    </row>
    <row r="72" spans="1:8" ht="12.75">
      <c r="A72" s="47" t="s">
        <v>19</v>
      </c>
      <c r="B72" s="47"/>
      <c r="C72" s="47"/>
      <c r="D72" s="47"/>
      <c r="E72" s="47"/>
      <c r="F72" s="47"/>
      <c r="G72" s="48"/>
      <c r="H72" s="47"/>
    </row>
    <row r="73" spans="1:8" ht="12.75">
      <c r="A73" s="47" t="s">
        <v>20</v>
      </c>
      <c r="B73" s="47"/>
      <c r="C73" s="47"/>
      <c r="D73" s="47"/>
      <c r="E73" s="47"/>
      <c r="F73" s="47"/>
      <c r="G73" s="48"/>
      <c r="H73" s="47"/>
    </row>
    <row r="74" spans="1:8" ht="12.75">
      <c r="A74" s="1"/>
      <c r="B74" s="1"/>
      <c r="C74" s="1"/>
      <c r="D74" s="1"/>
      <c r="E74" s="1"/>
      <c r="F74" s="1"/>
      <c r="G74" s="46"/>
      <c r="H74" s="1"/>
    </row>
    <row r="75" spans="1:8" ht="15.75">
      <c r="A75" s="49" t="s">
        <v>21</v>
      </c>
      <c r="B75" s="50"/>
      <c r="C75" s="50"/>
      <c r="D75" s="50"/>
      <c r="E75" s="1"/>
      <c r="F75" s="1"/>
      <c r="G75" s="46"/>
      <c r="H75" s="1"/>
    </row>
    <row r="76" spans="1:8" ht="15.75">
      <c r="A76" s="49" t="s">
        <v>22</v>
      </c>
      <c r="B76" s="50"/>
      <c r="C76" s="50"/>
      <c r="D76" s="50"/>
      <c r="E76" s="1"/>
      <c r="F76" s="1"/>
      <c r="G76" s="46"/>
      <c r="H76" s="1"/>
    </row>
    <row r="77" spans="1:8" ht="15.75">
      <c r="A77" s="49" t="s">
        <v>23</v>
      </c>
      <c r="B77" s="50"/>
      <c r="C77" s="50"/>
      <c r="D77" s="50"/>
      <c r="E77" s="1"/>
      <c r="F77" s="1"/>
      <c r="G77" s="46"/>
      <c r="H77" s="1"/>
    </row>
  </sheetData>
  <mergeCells count="1">
    <mergeCell ref="A66:G66"/>
  </mergeCells>
  <printOptions/>
  <pageMargins left="0.16141732283464566" right="0.16141732283464566" top="1.7716535433070868" bottom="0.7913385826771653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2010-11-01T08:07:56Z</cp:lastPrinted>
  <dcterms:created xsi:type="dcterms:W3CDTF">2010-09-27T12:40:14Z</dcterms:created>
  <dcterms:modified xsi:type="dcterms:W3CDTF">2010-11-01T08:07:59Z</dcterms:modified>
  <cp:category/>
  <cp:version/>
  <cp:contentType/>
  <cp:contentStatus/>
</cp:coreProperties>
</file>